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7970" windowHeight="7980"/>
  </bookViews>
  <sheets>
    <sheet name="Приложение 10" sheetId="2" r:id="rId1"/>
  </sheets>
  <definedNames>
    <definedName name="_xlnm._FilterDatabase" localSheetId="0" hidden="1">'Приложение 10'!$A$6:$II$39</definedName>
    <definedName name="_xlnm.Print_Titles" localSheetId="0">'Приложение 10'!$5:$6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D7" i="2"/>
  <c r="F39" i="2"/>
  <c r="E38" i="2"/>
  <c r="F38" i="2" s="1"/>
  <c r="E37" i="2" l="1"/>
  <c r="F37" i="2" l="1"/>
  <c r="E36" i="2"/>
  <c r="F36" i="2" s="1"/>
  <c r="E31" i="2" l="1"/>
  <c r="F31" i="2" s="1"/>
  <c r="E24" i="2"/>
  <c r="E23" i="2" s="1"/>
  <c r="F23" i="2" s="1"/>
  <c r="F26" i="2"/>
  <c r="F27" i="2"/>
  <c r="E16" i="2"/>
  <c r="E15" i="2" s="1"/>
  <c r="I18" i="2"/>
  <c r="I17" i="2"/>
  <c r="H16" i="2"/>
  <c r="H15" i="2" s="1"/>
  <c r="G16" i="2"/>
  <c r="E11" i="2"/>
  <c r="E10" i="2" s="1"/>
  <c r="F10" i="2" s="1"/>
  <c r="F35" i="2"/>
  <c r="F34" i="2"/>
  <c r="F33" i="2"/>
  <c r="F32" i="2"/>
  <c r="F29" i="2"/>
  <c r="F28" i="2"/>
  <c r="F25" i="2"/>
  <c r="F24" i="2"/>
  <c r="F22" i="2"/>
  <c r="F21" i="2"/>
  <c r="F20" i="2"/>
  <c r="F19" i="2"/>
  <c r="F18" i="2"/>
  <c r="F17" i="2"/>
  <c r="F16" i="2"/>
  <c r="F14" i="2"/>
  <c r="F13" i="2"/>
  <c r="F12" i="2"/>
  <c r="F9" i="2"/>
  <c r="F8" i="2"/>
  <c r="F15" i="2" l="1"/>
  <c r="F7" i="2" s="1"/>
  <c r="E7" i="2"/>
  <c r="E30" i="2"/>
  <c r="F30" i="2" s="1"/>
  <c r="I16" i="2"/>
  <c r="I15" i="2" s="1"/>
  <c r="G15" i="2"/>
  <c r="F11" i="2"/>
</calcChain>
</file>

<file path=xl/sharedStrings.xml><?xml version="1.0" encoding="utf-8"?>
<sst xmlns="http://schemas.openxmlformats.org/spreadsheetml/2006/main" count="70" uniqueCount="64">
  <si>
    <t/>
  </si>
  <si>
    <t>Подпрограмма "Дорожное хозяйство"</t>
  </si>
  <si>
    <t>Подпрограмма "Железнодорожный транспорт"</t>
  </si>
  <si>
    <t>Подпрограмма "Развитие системы обращения с отходами производства и потребления в Ханты-Мансийском автономном округе – Югре"</t>
  </si>
  <si>
    <t>Подпрограмма "Укрепление пожарной безопасности в Ханты-Мансийском автономном округе – Югре"</t>
  </si>
  <si>
    <t>Подпрограмма "Развитие социальной службы Югры"</t>
  </si>
  <si>
    <t>Подпрограмма "Ресурсное обеспечение в сфере образования, науки и молодежной политики"</t>
  </si>
  <si>
    <t>Подпрограмма "Территориальное планирование учреждений здравоохранения Ханты-Мансийского автономного округа – Югры"</t>
  </si>
  <si>
    <t>г.Лангепас</t>
  </si>
  <si>
    <t>Реконструкция и расширение здания Лангепасского профессионального колледжа</t>
  </si>
  <si>
    <t>г.Мегион</t>
  </si>
  <si>
    <t>Советский район</t>
  </si>
  <si>
    <t>Реконструкция комплексного центра социального обслуживания населения в г. Мегионе</t>
  </si>
  <si>
    <t>Нефтеюганский район</t>
  </si>
  <si>
    <t>Пожарное депо на 2 автомашины в п. Усть-Юган</t>
  </si>
  <si>
    <t>Октябрьский район</t>
  </si>
  <si>
    <t>Ханты-Мансийский район</t>
  </si>
  <si>
    <t>Комплексный межмуниципальный полигон твердых бытовых отходов для города Нягань, поселений Октябрьского района (ПИР)</t>
  </si>
  <si>
    <t>Комплексный межмуниципальный полигон твердых бытовых отходов для города Ханты-Мансийск, поселений Ханты-Мансийского района (ПИР)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</si>
  <si>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</si>
  <si>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</si>
  <si>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Уточненный план</t>
  </si>
  <si>
    <t>Примечание</t>
  </si>
  <si>
    <t>Департамент строительства Ханты-Мансийского автономного округа – Югры, всего</t>
  </si>
  <si>
    <t>Департамент дорожного хозяйства и транспорта Ханты-Мансийского автономного округа – Югры, всего</t>
  </si>
  <si>
    <t xml:space="preserve">Изменение объема бюджетных ассигнований, выделенных из бюджета автономного округа на капитальные вложения объектов государственной собственности </t>
  </si>
  <si>
    <t>тыс. рублей</t>
  </si>
  <si>
    <t>Сургутский район</t>
  </si>
  <si>
    <t xml:space="preserve">Утверждено </t>
  </si>
  <si>
    <t>г. Пыть-Ях</t>
  </si>
  <si>
    <t>Строительство Окружного сборного пункта</t>
  </si>
  <si>
    <t>Белоярский район</t>
  </si>
  <si>
    <t>Отдельный пост в п. Сосновка Белоярского района</t>
  </si>
  <si>
    <t>Отдельный пост, п. Сорум Белоярского района</t>
  </si>
  <si>
    <t>Пожарное депо на 4 автомобиля в пгт. Федоровский (ПИР)</t>
  </si>
  <si>
    <t>Государственная программа "Развитие здравоохранения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</si>
  <si>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</si>
  <si>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"Социальная поддержка жителей Ханты-Мансийского автономного округа – Югры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</si>
  <si>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</si>
  <si>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</si>
  <si>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</si>
  <si>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</si>
  <si>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</si>
  <si>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</si>
  <si>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Реконструкция автомобильной дороги г. Югорск - пгт. Таежный</t>
  </si>
  <si>
    <t>2018 год</t>
  </si>
  <si>
    <t>2019 год</t>
  </si>
  <si>
    <t>Подпрограмма "Развитие спорта высших достижений и системы подготовки спортивного резерва"</t>
  </si>
  <si>
    <t>г. Нижневартовск</t>
  </si>
  <si>
    <t>Общежитие для Нижневартовского социально-гуманитарного колледжа</t>
  </si>
  <si>
    <t>Строительство теплого перехода и административно-хозяйственного корпуса социально-реабилитационного центра для несовершеннолетних «Берегиня» в пгт. Пионерский Советского района</t>
  </si>
  <si>
    <t>Комплекс зданий и сооружений пожарного депо в пгт.Пойковский</t>
  </si>
  <si>
    <t>Ответственным исполнителем ГП предлагается уменьшение сложившейся экономии средств по итогам приобретения оборудования.</t>
  </si>
  <si>
    <t>Ответственным исполнителем ГП предлагается уменьшение сложившейся экономии средств по прочим расходам заказчика.</t>
  </si>
  <si>
    <t>Ответственным исполнителем ГП предлагается уменьшение сложившейся экономии средств по итогам проведения закупки на обследование здания и на проведение изысканий.</t>
  </si>
  <si>
    <t>Ответственным исполнителем ГП предлагается уменьшение средств, предусмотренных на проведение экспертиз проекта, проведение которых не потребуется в текущем году</t>
  </si>
  <si>
    <t xml:space="preserve">Ответственным исполнителем ГП предлагается уменьшение сложившейся экономии средств по результатм расчета начальной максимальной цены выполнения проектных работ. </t>
  </si>
  <si>
    <t>Ответственным исполнителем ГП, предлагаются к уменьшению средства, свободные от бюджетных обязательств (контракт на строительство расторгнут, контракт на завершение строительства не заключен).</t>
  </si>
  <si>
    <t>Ответственным исполнителем ГП, предлагаются к уменьшению средства, свободные от бюджетных обязательств (контракты на закупку оборудования, услуг инвентаризации и прочих услуг не заключены).</t>
  </si>
  <si>
    <t>Ответственным исполнителем ГП предлагается перераспределение средств для проведения повторный закупки по корректировке проектной документации.</t>
  </si>
  <si>
    <t>Ответственным исполнителем ГП предлагается перераспределение средств для обеспечения финансированием проведения закупкт на завершение строительства в соответствии с нормативными срокамм выполнения работ.</t>
  </si>
  <si>
    <t>Ответственным исполнителем ГП, предлагаются к уменьшению средства, запланированные на проведение государственных экспертиз, проведение которые в текущем году не представляется возможным, в связи с отсутствием разработанной проектной документации (по причинам низких темпов проектирования).</t>
  </si>
  <si>
    <t>Ответственным исполнителем ГП предлагается перераспределение средств, предусмотренных на начало строительства, в связи с отсутствием откорректированной проектной документацией. Проектной организацией работы не выполнены. Контракт расторгнут.</t>
  </si>
  <si>
    <t>Приложение 13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</si>
</sst>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;[Red]\-#,##0.0"/>
    <numFmt numFmtId="165" formatCode="00\ 0\ 00\ 00000"/>
    <numFmt numFmtId="166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43" fontId="8" fillId="0" borderId="0" applyFont="0" applyFill="0" applyBorder="0" applyAlignment="0" applyProtection="0"/>
  </cellStyleXfs>
  <cellXfs count="66">
    <xf numFmtId="0" fontId="0" fillId="0" borderId="0" xfId="0"/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4" fillId="2" borderId="0" xfId="1" applyNumberFormat="1" applyFont="1" applyFill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5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Font="1" applyFill="1" applyAlignment="1" applyProtection="1">
      <alignment vertical="center"/>
      <protection hidden="1"/>
    </xf>
    <xf numFmtId="165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1" applyNumberFormat="1" applyFont="1" applyFill="1" applyBorder="1" applyAlignment="1" applyProtection="1">
      <alignment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vertical="center"/>
    </xf>
    <xf numFmtId="0" fontId="4" fillId="2" borderId="0" xfId="4" applyFont="1" applyFill="1" applyAlignment="1" applyProtection="1">
      <alignment horizontal="right" vertical="center"/>
      <protection hidden="1"/>
    </xf>
    <xf numFmtId="0" fontId="7" fillId="2" borderId="0" xfId="1" applyFont="1" applyFill="1" applyAlignment="1">
      <alignment horizontal="left" vertical="center"/>
    </xf>
    <xf numFmtId="0" fontId="4" fillId="2" borderId="0" xfId="1" applyFont="1" applyFill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left" vertical="center"/>
      <protection hidden="1"/>
    </xf>
    <xf numFmtId="0" fontId="4" fillId="2" borderId="0" xfId="1" applyFont="1" applyFill="1" applyAlignment="1">
      <alignment vertical="center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 applyFill="1" applyAlignment="1">
      <alignment vertical="center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vertical="center" wrapText="1"/>
      <protection hidden="1"/>
    </xf>
    <xf numFmtId="0" fontId="4" fillId="2" borderId="0" xfId="1" applyFont="1" applyFill="1" applyAlignment="1">
      <alignment vertical="center" wrapText="1"/>
    </xf>
    <xf numFmtId="0" fontId="2" fillId="2" borderId="0" xfId="1" applyNumberFormat="1" applyFont="1" applyFill="1" applyBorder="1" applyAlignment="1" applyProtection="1">
      <alignment vertical="center" wrapText="1"/>
      <protection hidden="1"/>
    </xf>
    <xf numFmtId="0" fontId="2" fillId="2" borderId="0" xfId="1" applyFont="1" applyFill="1" applyAlignment="1">
      <alignment vertical="center" wrapText="1"/>
    </xf>
    <xf numFmtId="0" fontId="2" fillId="2" borderId="0" xfId="1" applyNumberFormat="1" applyFont="1" applyFill="1" applyAlignment="1" applyProtection="1">
      <alignment vertical="center"/>
      <protection hidden="1"/>
    </xf>
    <xf numFmtId="0" fontId="2" fillId="2" borderId="1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4" fillId="0" borderId="0" xfId="1" applyNumberFormat="1" applyFont="1" applyFill="1" applyAlignment="1" applyProtection="1">
      <alignment vertical="center"/>
      <protection hidden="1"/>
    </xf>
    <xf numFmtId="0" fontId="4" fillId="2" borderId="1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4" fillId="2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0" xfId="4" applyNumberFormat="1" applyFont="1" applyFill="1" applyAlignment="1" applyProtection="1">
      <alignment vertical="center"/>
      <protection hidden="1"/>
    </xf>
    <xf numFmtId="0" fontId="4" fillId="0" borderId="0" xfId="4" applyFont="1" applyFill="1" applyAlignment="1">
      <alignment vertical="center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5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5" applyNumberFormat="1" applyFont="1" applyFill="1" applyBorder="1" applyAlignment="1" applyProtection="1">
      <alignment horizontal="center" vertical="center"/>
      <protection hidden="1"/>
    </xf>
    <xf numFmtId="166" fontId="2" fillId="0" borderId="1" xfId="5" applyNumberFormat="1" applyFont="1" applyFill="1" applyBorder="1" applyAlignment="1" applyProtection="1">
      <alignment horizontal="center" vertical="center"/>
      <protection hidden="1"/>
    </xf>
    <xf numFmtId="166" fontId="4" fillId="2" borderId="1" xfId="5" applyNumberFormat="1" applyFont="1" applyFill="1" applyBorder="1" applyAlignment="1" applyProtection="1">
      <alignment horizontal="center" vertical="center"/>
      <protection hidden="1"/>
    </xf>
    <xf numFmtId="166" fontId="4" fillId="0" borderId="1" xfId="5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4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4" applyNumberFormat="1" applyFont="1" applyFill="1" applyBorder="1" applyAlignment="1" applyProtection="1">
      <alignment horizontal="center" vertical="center"/>
      <protection hidden="1"/>
    </xf>
    <xf numFmtId="165" fontId="4" fillId="2" borderId="1" xfId="4" applyNumberFormat="1" applyFont="1" applyFill="1" applyBorder="1" applyAlignment="1" applyProtection="1">
      <alignment horizontal="center" vertical="center"/>
      <protection hidden="1"/>
    </xf>
    <xf numFmtId="164" fontId="4" fillId="2" borderId="1" xfId="4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1" xfId="4" applyNumberFormat="1" applyFont="1" applyFill="1" applyBorder="1" applyAlignment="1" applyProtection="1">
      <alignment horizontal="left" vertical="center" wrapText="1"/>
      <protection hidden="1"/>
    </xf>
    <xf numFmtId="164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4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6">
    <cellStyle name="Обычный" xfId="0" builtinId="0"/>
    <cellStyle name="Обычный 2" xfId="1"/>
    <cellStyle name="Обычный 2 2" xfId="4"/>
    <cellStyle name="Обычный 2 3" xfId="3"/>
    <cellStyle name="Обычный 2 4" xfId="2"/>
    <cellStyle name="Финансовый" xfId="5" builtin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tabSelected="1" zoomScale="70" zoomScaleNormal="70" workbookViewId="0">
      <selection activeCell="F12" sqref="F12"/>
    </sheetView>
  </sheetViews>
  <sheetFormatPr defaultColWidth="9.140625" defaultRowHeight="12.75" x14ac:dyDescent="0.25"/>
  <cols>
    <col min="1" max="1" width="1.140625" style="9" customWidth="1"/>
    <col min="2" max="2" width="20.28515625" style="11" customWidth="1"/>
    <col min="3" max="3" width="58.28515625" style="11" customWidth="1"/>
    <col min="4" max="6" width="16.28515625" style="9" customWidth="1"/>
    <col min="7" max="7" width="16.28515625" style="16" customWidth="1"/>
    <col min="8" max="9" width="16.28515625" style="9" customWidth="1"/>
    <col min="10" max="10" width="74.28515625" style="9" customWidth="1"/>
    <col min="11" max="243" width="9.140625" style="9" customWidth="1"/>
    <col min="244" max="16384" width="9.140625" style="9"/>
  </cols>
  <sheetData>
    <row r="1" spans="1:10" ht="18.75" x14ac:dyDescent="0.25">
      <c r="A1" s="5"/>
      <c r="B1" s="2"/>
      <c r="C1" s="2"/>
      <c r="D1" s="1"/>
      <c r="E1" s="1"/>
      <c r="F1" s="1"/>
      <c r="G1" s="19"/>
      <c r="H1" s="1"/>
      <c r="I1" s="1"/>
      <c r="J1" s="8" t="s">
        <v>63</v>
      </c>
    </row>
    <row r="2" spans="1:10" ht="18.75" customHeight="1" x14ac:dyDescent="0.25">
      <c r="A2" s="5"/>
      <c r="B2" s="3" t="s">
        <v>0</v>
      </c>
      <c r="C2" s="61" t="s">
        <v>25</v>
      </c>
      <c r="D2" s="61"/>
      <c r="E2" s="61"/>
      <c r="F2" s="61"/>
      <c r="G2" s="61"/>
      <c r="H2" s="61"/>
      <c r="I2" s="61"/>
      <c r="J2" s="61"/>
    </row>
    <row r="3" spans="1:10" ht="3.75" customHeight="1" x14ac:dyDescent="0.25">
      <c r="A3" s="5"/>
      <c r="B3" s="4"/>
      <c r="C3" s="61"/>
      <c r="D3" s="61"/>
      <c r="E3" s="61"/>
      <c r="F3" s="61"/>
      <c r="G3" s="61"/>
      <c r="H3" s="61"/>
      <c r="I3" s="61"/>
      <c r="J3" s="61"/>
    </row>
    <row r="4" spans="1:10" s="14" customFormat="1" ht="10.5" customHeight="1" x14ac:dyDescent="0.25">
      <c r="A4" s="12"/>
      <c r="B4" s="13"/>
      <c r="C4" s="13"/>
      <c r="D4" s="12"/>
      <c r="E4" s="12"/>
      <c r="F4" s="12"/>
      <c r="G4" s="20"/>
      <c r="H4" s="12"/>
      <c r="I4" s="12"/>
      <c r="J4" s="10" t="s">
        <v>26</v>
      </c>
    </row>
    <row r="5" spans="1:10" s="14" customFormat="1" ht="15.75" x14ac:dyDescent="0.25">
      <c r="A5" s="12"/>
      <c r="B5" s="63" t="s">
        <v>19</v>
      </c>
      <c r="C5" s="63"/>
      <c r="D5" s="62" t="s">
        <v>45</v>
      </c>
      <c r="E5" s="62"/>
      <c r="F5" s="62"/>
      <c r="G5" s="62" t="s">
        <v>46</v>
      </c>
      <c r="H5" s="62"/>
      <c r="I5" s="62"/>
      <c r="J5" s="63" t="s">
        <v>22</v>
      </c>
    </row>
    <row r="6" spans="1:10" s="23" customFormat="1" ht="31.5" customHeight="1" x14ac:dyDescent="0.25">
      <c r="A6" s="22"/>
      <c r="B6" s="63"/>
      <c r="C6" s="63"/>
      <c r="D6" s="40" t="s">
        <v>28</v>
      </c>
      <c r="E6" s="40" t="s">
        <v>20</v>
      </c>
      <c r="F6" s="40" t="s">
        <v>21</v>
      </c>
      <c r="G6" s="21" t="s">
        <v>28</v>
      </c>
      <c r="H6" s="40" t="s">
        <v>20</v>
      </c>
      <c r="I6" s="40" t="s">
        <v>21</v>
      </c>
      <c r="J6" s="63"/>
    </row>
    <row r="7" spans="1:10" s="25" customFormat="1" ht="35.25" customHeight="1" x14ac:dyDescent="0.25">
      <c r="A7" s="24"/>
      <c r="B7" s="64" t="s">
        <v>23</v>
      </c>
      <c r="C7" s="64"/>
      <c r="D7" s="41">
        <f>D8+D10+D15+D19+D21+D23+D30+D34</f>
        <v>1762414.2</v>
      </c>
      <c r="E7" s="41">
        <f t="shared" ref="E7:F7" si="0">E8+E10+E15+E19+E21+E23+E30+E34</f>
        <v>-67565.3</v>
      </c>
      <c r="F7" s="41">
        <f t="shared" si="0"/>
        <v>1694848.9</v>
      </c>
      <c r="G7" s="41">
        <v>280768.59999999998</v>
      </c>
      <c r="H7" s="41">
        <v>58000</v>
      </c>
      <c r="I7" s="41">
        <f>G7+H7</f>
        <v>338768.6</v>
      </c>
      <c r="J7" s="17"/>
    </row>
    <row r="8" spans="1:10" s="28" customFormat="1" ht="40.5" customHeight="1" x14ac:dyDescent="0.25">
      <c r="A8" s="26"/>
      <c r="B8" s="52" t="s">
        <v>35</v>
      </c>
      <c r="C8" s="52"/>
      <c r="D8" s="42">
        <v>628256</v>
      </c>
      <c r="E8" s="42">
        <v>0</v>
      </c>
      <c r="F8" s="42">
        <f>D8+E8</f>
        <v>628256</v>
      </c>
      <c r="G8" s="43"/>
      <c r="H8" s="42"/>
      <c r="I8" s="42"/>
      <c r="J8" s="27"/>
    </row>
    <row r="9" spans="1:10" s="14" customFormat="1" ht="40.5" customHeight="1" x14ac:dyDescent="0.25">
      <c r="A9" s="29"/>
      <c r="B9" s="56" t="s">
        <v>7</v>
      </c>
      <c r="C9" s="56"/>
      <c r="D9" s="44">
        <v>628256</v>
      </c>
      <c r="E9" s="44">
        <v>0</v>
      </c>
      <c r="F9" s="44">
        <f t="shared" ref="F9:F39" si="1">D9+E9</f>
        <v>628256</v>
      </c>
      <c r="G9" s="45"/>
      <c r="H9" s="44"/>
      <c r="I9" s="44"/>
      <c r="J9" s="30"/>
    </row>
    <row r="10" spans="1:10" s="28" customFormat="1" ht="31.5" customHeight="1" x14ac:dyDescent="0.25">
      <c r="A10" s="26"/>
      <c r="B10" s="52" t="s">
        <v>36</v>
      </c>
      <c r="C10" s="52"/>
      <c r="D10" s="42">
        <v>783549.6</v>
      </c>
      <c r="E10" s="42">
        <f>E11</f>
        <v>-29837</v>
      </c>
      <c r="F10" s="42">
        <f t="shared" si="1"/>
        <v>753712.6</v>
      </c>
      <c r="G10" s="43">
        <v>100790.5</v>
      </c>
      <c r="H10" s="42"/>
      <c r="I10" s="43">
        <v>100790.5</v>
      </c>
      <c r="J10" s="27"/>
    </row>
    <row r="11" spans="1:10" s="14" customFormat="1" ht="31.5" customHeight="1" x14ac:dyDescent="0.25">
      <c r="A11" s="32"/>
      <c r="B11" s="56" t="s">
        <v>6</v>
      </c>
      <c r="C11" s="56"/>
      <c r="D11" s="44">
        <v>783549.6</v>
      </c>
      <c r="E11" s="44">
        <f>E12+E13+E14</f>
        <v>-29837</v>
      </c>
      <c r="F11" s="44">
        <f t="shared" si="1"/>
        <v>753712.6</v>
      </c>
      <c r="G11" s="45"/>
      <c r="H11" s="44"/>
      <c r="I11" s="44"/>
      <c r="J11" s="30"/>
    </row>
    <row r="12" spans="1:10" s="31" customFormat="1" ht="47.25" x14ac:dyDescent="0.25">
      <c r="A12" s="29"/>
      <c r="B12" s="46" t="s">
        <v>8</v>
      </c>
      <c r="C12" s="47" t="s">
        <v>9</v>
      </c>
      <c r="D12" s="45">
        <v>9500</v>
      </c>
      <c r="E12" s="45">
        <v>-445</v>
      </c>
      <c r="F12" s="45">
        <f t="shared" si="1"/>
        <v>9055</v>
      </c>
      <c r="G12" s="45"/>
      <c r="H12" s="45"/>
      <c r="I12" s="45"/>
      <c r="J12" s="7" t="s">
        <v>56</v>
      </c>
    </row>
    <row r="13" spans="1:10" s="31" customFormat="1" ht="63" x14ac:dyDescent="0.25">
      <c r="A13" s="29"/>
      <c r="B13" s="39" t="s">
        <v>48</v>
      </c>
      <c r="C13" s="15" t="s">
        <v>49</v>
      </c>
      <c r="D13" s="45">
        <v>7000</v>
      </c>
      <c r="E13" s="45">
        <v>-6904</v>
      </c>
      <c r="F13" s="45">
        <f t="shared" si="1"/>
        <v>96</v>
      </c>
      <c r="G13" s="45"/>
      <c r="H13" s="45"/>
      <c r="I13" s="45"/>
      <c r="J13" s="7" t="s">
        <v>57</v>
      </c>
    </row>
    <row r="14" spans="1:10" s="31" customFormat="1" ht="50.25" customHeight="1" x14ac:dyDescent="0.25">
      <c r="A14" s="29"/>
      <c r="B14" s="39" t="s">
        <v>29</v>
      </c>
      <c r="C14" s="15" t="s">
        <v>30</v>
      </c>
      <c r="D14" s="45">
        <v>416800</v>
      </c>
      <c r="E14" s="45">
        <v>-22488</v>
      </c>
      <c r="F14" s="45">
        <f t="shared" si="1"/>
        <v>394312</v>
      </c>
      <c r="G14" s="45"/>
      <c r="H14" s="45"/>
      <c r="I14" s="45"/>
      <c r="J14" s="7" t="s">
        <v>58</v>
      </c>
    </row>
    <row r="15" spans="1:10" s="35" customFormat="1" ht="50.25" customHeight="1" x14ac:dyDescent="0.25">
      <c r="A15" s="33"/>
      <c r="B15" s="65" t="s">
        <v>37</v>
      </c>
      <c r="C15" s="65"/>
      <c r="D15" s="43">
        <v>182841</v>
      </c>
      <c r="E15" s="43">
        <f>E16</f>
        <v>-32276</v>
      </c>
      <c r="F15" s="43">
        <f t="shared" si="1"/>
        <v>150565</v>
      </c>
      <c r="G15" s="43">
        <f>G16</f>
        <v>0</v>
      </c>
      <c r="H15" s="43">
        <f t="shared" ref="H15:I15" si="2">H16</f>
        <v>58000</v>
      </c>
      <c r="I15" s="43">
        <f t="shared" si="2"/>
        <v>58000</v>
      </c>
      <c r="J15" s="34"/>
    </row>
    <row r="16" spans="1:10" s="31" customFormat="1" ht="16.5" customHeight="1" x14ac:dyDescent="0.25">
      <c r="A16" s="29"/>
      <c r="B16" s="58" t="s">
        <v>5</v>
      </c>
      <c r="C16" s="58"/>
      <c r="D16" s="45">
        <v>182841</v>
      </c>
      <c r="E16" s="45">
        <f>E17+E18</f>
        <v>-32276</v>
      </c>
      <c r="F16" s="45">
        <f t="shared" si="1"/>
        <v>150565</v>
      </c>
      <c r="G16" s="45">
        <f>G17+G18</f>
        <v>0</v>
      </c>
      <c r="H16" s="45">
        <f t="shared" ref="H16" si="3">H17+H18</f>
        <v>58000</v>
      </c>
      <c r="I16" s="45">
        <f>G16+H16</f>
        <v>58000</v>
      </c>
      <c r="J16" s="36"/>
    </row>
    <row r="17" spans="1:10" s="31" customFormat="1" ht="47.25" x14ac:dyDescent="0.25">
      <c r="A17" s="29"/>
      <c r="B17" s="39" t="s">
        <v>10</v>
      </c>
      <c r="C17" s="15" t="s">
        <v>12</v>
      </c>
      <c r="D17" s="45">
        <v>9215</v>
      </c>
      <c r="E17" s="45">
        <v>-6276</v>
      </c>
      <c r="F17" s="45">
        <f t="shared" si="1"/>
        <v>2939</v>
      </c>
      <c r="G17" s="45">
        <v>0</v>
      </c>
      <c r="H17" s="45">
        <v>7000</v>
      </c>
      <c r="I17" s="45">
        <f t="shared" ref="I17:I18" si="4">G17+H17</f>
        <v>7000</v>
      </c>
      <c r="J17" s="7" t="s">
        <v>59</v>
      </c>
    </row>
    <row r="18" spans="1:10" s="31" customFormat="1" ht="63" x14ac:dyDescent="0.25">
      <c r="A18" s="29"/>
      <c r="B18" s="39" t="s">
        <v>11</v>
      </c>
      <c r="C18" s="39" t="s">
        <v>50</v>
      </c>
      <c r="D18" s="45">
        <v>33000</v>
      </c>
      <c r="E18" s="45">
        <v>-26000</v>
      </c>
      <c r="F18" s="45">
        <f t="shared" si="1"/>
        <v>7000</v>
      </c>
      <c r="G18" s="45">
        <v>0</v>
      </c>
      <c r="H18" s="45">
        <v>51000</v>
      </c>
      <c r="I18" s="45">
        <f t="shared" si="4"/>
        <v>51000</v>
      </c>
      <c r="J18" s="7" t="s">
        <v>60</v>
      </c>
    </row>
    <row r="19" spans="1:10" s="35" customFormat="1" ht="31.5" customHeight="1" x14ac:dyDescent="0.25">
      <c r="A19" s="33"/>
      <c r="B19" s="65" t="s">
        <v>38</v>
      </c>
      <c r="C19" s="65"/>
      <c r="D19" s="43">
        <v>58094.399999999994</v>
      </c>
      <c r="E19" s="43"/>
      <c r="F19" s="43">
        <f t="shared" si="1"/>
        <v>58094.399999999994</v>
      </c>
      <c r="G19" s="43">
        <v>179978.1</v>
      </c>
      <c r="H19" s="43"/>
      <c r="I19" s="43">
        <v>179978.1</v>
      </c>
      <c r="J19" s="34"/>
    </row>
    <row r="20" spans="1:10" s="31" customFormat="1" ht="48.75" customHeight="1" x14ac:dyDescent="0.25">
      <c r="A20" s="29"/>
      <c r="B20" s="58" t="s">
        <v>43</v>
      </c>
      <c r="C20" s="58"/>
      <c r="D20" s="45">
        <v>58094.399999999994</v>
      </c>
      <c r="E20" s="45"/>
      <c r="F20" s="45">
        <f t="shared" si="1"/>
        <v>58094.399999999994</v>
      </c>
      <c r="G20" s="45"/>
      <c r="H20" s="45"/>
      <c r="I20" s="45"/>
      <c r="J20" s="36"/>
    </row>
    <row r="21" spans="1:10" s="28" customFormat="1" ht="51.75" customHeight="1" x14ac:dyDescent="0.25">
      <c r="A21" s="26"/>
      <c r="B21" s="52" t="s">
        <v>39</v>
      </c>
      <c r="C21" s="52"/>
      <c r="D21" s="42">
        <v>5000</v>
      </c>
      <c r="E21" s="42"/>
      <c r="F21" s="42">
        <f t="shared" si="1"/>
        <v>5000</v>
      </c>
      <c r="G21" s="43"/>
      <c r="H21" s="42"/>
      <c r="I21" s="42"/>
      <c r="J21" s="27"/>
    </row>
    <row r="22" spans="1:10" s="28" customFormat="1" ht="38.25" customHeight="1" x14ac:dyDescent="0.25">
      <c r="A22" s="26"/>
      <c r="B22" s="58" t="s">
        <v>47</v>
      </c>
      <c r="C22" s="58"/>
      <c r="D22" s="44">
        <v>5000</v>
      </c>
      <c r="E22" s="44"/>
      <c r="F22" s="44">
        <f t="shared" si="1"/>
        <v>5000</v>
      </c>
      <c r="G22" s="45"/>
      <c r="H22" s="44"/>
      <c r="I22" s="44"/>
      <c r="J22" s="27"/>
    </row>
    <row r="23" spans="1:10" s="28" customFormat="1" ht="61.5" customHeight="1" x14ac:dyDescent="0.25">
      <c r="A23" s="26"/>
      <c r="B23" s="52" t="s">
        <v>40</v>
      </c>
      <c r="C23" s="52"/>
      <c r="D23" s="42">
        <v>69900.799999999988</v>
      </c>
      <c r="E23" s="42">
        <f>E24</f>
        <v>-2515</v>
      </c>
      <c r="F23" s="42">
        <f t="shared" si="1"/>
        <v>67385.799999999988</v>
      </c>
      <c r="G23" s="43"/>
      <c r="H23" s="42"/>
      <c r="I23" s="42"/>
      <c r="J23" s="27"/>
    </row>
    <row r="24" spans="1:10" s="14" customFormat="1" ht="39.75" customHeight="1" x14ac:dyDescent="0.25">
      <c r="A24" s="32"/>
      <c r="B24" s="56" t="s">
        <v>4</v>
      </c>
      <c r="C24" s="56"/>
      <c r="D24" s="44">
        <v>69900.799999999988</v>
      </c>
      <c r="E24" s="44">
        <f>E25+E26+E27+E28+E29</f>
        <v>-2515</v>
      </c>
      <c r="F24" s="44">
        <f t="shared" si="1"/>
        <v>67385.799999999988</v>
      </c>
      <c r="G24" s="45"/>
      <c r="H24" s="44"/>
      <c r="I24" s="44"/>
      <c r="J24" s="7"/>
    </row>
    <row r="25" spans="1:10" s="31" customFormat="1" ht="47.25" customHeight="1" x14ac:dyDescent="0.25">
      <c r="A25" s="29"/>
      <c r="B25" s="59" t="s">
        <v>13</v>
      </c>
      <c r="C25" s="15" t="s">
        <v>14</v>
      </c>
      <c r="D25" s="45">
        <v>2423.6</v>
      </c>
      <c r="E25" s="45">
        <v>-600</v>
      </c>
      <c r="F25" s="45">
        <f t="shared" si="1"/>
        <v>1823.6</v>
      </c>
      <c r="G25" s="45"/>
      <c r="H25" s="45"/>
      <c r="I25" s="45"/>
      <c r="J25" s="47" t="s">
        <v>54</v>
      </c>
    </row>
    <row r="26" spans="1:10" s="31" customFormat="1" ht="31.5" x14ac:dyDescent="0.25">
      <c r="A26" s="29"/>
      <c r="B26" s="60"/>
      <c r="C26" s="47" t="s">
        <v>51</v>
      </c>
      <c r="D26" s="45">
        <v>4000</v>
      </c>
      <c r="E26" s="45">
        <v>-45</v>
      </c>
      <c r="F26" s="45">
        <f t="shared" si="1"/>
        <v>3955</v>
      </c>
      <c r="G26" s="45"/>
      <c r="H26" s="45"/>
      <c r="I26" s="45"/>
      <c r="J26" s="47" t="s">
        <v>53</v>
      </c>
    </row>
    <row r="27" spans="1:10" s="31" customFormat="1" ht="22.5" customHeight="1" x14ac:dyDescent="0.25">
      <c r="A27" s="29"/>
      <c r="B27" s="58" t="s">
        <v>31</v>
      </c>
      <c r="C27" s="15" t="s">
        <v>32</v>
      </c>
      <c r="D27" s="45">
        <v>28939</v>
      </c>
      <c r="E27" s="45">
        <v>-700</v>
      </c>
      <c r="F27" s="45">
        <f>D27+E27</f>
        <v>28239</v>
      </c>
      <c r="G27" s="45"/>
      <c r="H27" s="45"/>
      <c r="I27" s="45"/>
      <c r="J27" s="53" t="s">
        <v>52</v>
      </c>
    </row>
    <row r="28" spans="1:10" s="31" customFormat="1" ht="15.75" x14ac:dyDescent="0.25">
      <c r="A28" s="29"/>
      <c r="B28" s="58"/>
      <c r="C28" s="15" t="s">
        <v>33</v>
      </c>
      <c r="D28" s="45">
        <v>32715</v>
      </c>
      <c r="E28" s="45">
        <v>-500</v>
      </c>
      <c r="F28" s="45">
        <f t="shared" si="1"/>
        <v>32215</v>
      </c>
      <c r="G28" s="45"/>
      <c r="H28" s="45"/>
      <c r="I28" s="45"/>
      <c r="J28" s="54"/>
    </row>
    <row r="29" spans="1:10" s="31" customFormat="1" ht="47.25" x14ac:dyDescent="0.25">
      <c r="A29" s="29"/>
      <c r="B29" s="39" t="s">
        <v>27</v>
      </c>
      <c r="C29" s="15" t="s">
        <v>34</v>
      </c>
      <c r="D29" s="45">
        <v>939.6</v>
      </c>
      <c r="E29" s="45">
        <v>-670</v>
      </c>
      <c r="F29" s="45">
        <f t="shared" si="1"/>
        <v>269.60000000000002</v>
      </c>
      <c r="G29" s="45"/>
      <c r="H29" s="45"/>
      <c r="I29" s="45"/>
      <c r="J29" s="47" t="s">
        <v>55</v>
      </c>
    </row>
    <row r="30" spans="1:10" s="28" customFormat="1" ht="54" customHeight="1" x14ac:dyDescent="0.25">
      <c r="A30" s="26"/>
      <c r="B30" s="52" t="s">
        <v>41</v>
      </c>
      <c r="C30" s="52"/>
      <c r="D30" s="42">
        <v>29590.199999999997</v>
      </c>
      <c r="E30" s="42">
        <f>E31</f>
        <v>-2937.3</v>
      </c>
      <c r="F30" s="42">
        <f t="shared" si="1"/>
        <v>26652.899999999998</v>
      </c>
      <c r="G30" s="43"/>
      <c r="H30" s="42"/>
      <c r="I30" s="42"/>
      <c r="J30" s="27"/>
    </row>
    <row r="31" spans="1:10" s="14" customFormat="1" ht="36.75" customHeight="1" x14ac:dyDescent="0.25">
      <c r="A31" s="32"/>
      <c r="B31" s="56" t="s">
        <v>3</v>
      </c>
      <c r="C31" s="56"/>
      <c r="D31" s="44">
        <v>29590.199999999997</v>
      </c>
      <c r="E31" s="44">
        <f>E32+E33</f>
        <v>-2937.3</v>
      </c>
      <c r="F31" s="44">
        <f t="shared" si="1"/>
        <v>26652.899999999998</v>
      </c>
      <c r="G31" s="45"/>
      <c r="H31" s="44"/>
      <c r="I31" s="44"/>
      <c r="J31" s="30"/>
    </row>
    <row r="32" spans="1:10" s="31" customFormat="1" ht="78.75" x14ac:dyDescent="0.25">
      <c r="A32" s="29"/>
      <c r="B32" s="39" t="s">
        <v>15</v>
      </c>
      <c r="C32" s="15" t="s">
        <v>17</v>
      </c>
      <c r="D32" s="45">
        <v>5631.1</v>
      </c>
      <c r="E32" s="45">
        <v>-1241.0999999999999</v>
      </c>
      <c r="F32" s="45">
        <f t="shared" si="1"/>
        <v>4390</v>
      </c>
      <c r="G32" s="45"/>
      <c r="H32" s="45"/>
      <c r="I32" s="45"/>
      <c r="J32" s="7" t="s">
        <v>61</v>
      </c>
    </row>
    <row r="33" spans="1:10" s="31" customFormat="1" ht="47.25" customHeight="1" x14ac:dyDescent="0.25">
      <c r="A33" s="29"/>
      <c r="B33" s="39" t="s">
        <v>16</v>
      </c>
      <c r="C33" s="15" t="s">
        <v>18</v>
      </c>
      <c r="D33" s="45">
        <v>8510</v>
      </c>
      <c r="E33" s="45">
        <v>-1696.2</v>
      </c>
      <c r="F33" s="45">
        <f t="shared" si="1"/>
        <v>6813.8</v>
      </c>
      <c r="G33" s="45"/>
      <c r="H33" s="45"/>
      <c r="I33" s="45"/>
      <c r="J33" s="7" t="s">
        <v>61</v>
      </c>
    </row>
    <row r="34" spans="1:10" s="28" customFormat="1" ht="40.5" customHeight="1" x14ac:dyDescent="0.25">
      <c r="A34" s="26"/>
      <c r="B34" s="52" t="s">
        <v>42</v>
      </c>
      <c r="C34" s="52"/>
      <c r="D34" s="42">
        <v>5182.2</v>
      </c>
      <c r="E34" s="42"/>
      <c r="F34" s="42">
        <f t="shared" si="1"/>
        <v>5182.2</v>
      </c>
      <c r="G34" s="43"/>
      <c r="H34" s="42"/>
      <c r="I34" s="42"/>
      <c r="J34" s="18"/>
    </row>
    <row r="35" spans="1:10" s="14" customFormat="1" ht="15.75" x14ac:dyDescent="0.25">
      <c r="A35" s="32"/>
      <c r="B35" s="56" t="s">
        <v>2</v>
      </c>
      <c r="C35" s="56"/>
      <c r="D35" s="44">
        <v>5182.2</v>
      </c>
      <c r="E35" s="44"/>
      <c r="F35" s="44">
        <f t="shared" si="1"/>
        <v>5182.2</v>
      </c>
      <c r="G35" s="45"/>
      <c r="H35" s="44"/>
      <c r="I35" s="44"/>
      <c r="J35" s="6"/>
    </row>
    <row r="36" spans="1:10" s="38" customFormat="1" ht="44.25" customHeight="1" x14ac:dyDescent="0.25">
      <c r="A36" s="37"/>
      <c r="B36" s="57" t="s">
        <v>24</v>
      </c>
      <c r="C36" s="57"/>
      <c r="D36" s="42">
        <v>2099350.7999999998</v>
      </c>
      <c r="E36" s="42">
        <f>E37</f>
        <v>-784838.4</v>
      </c>
      <c r="F36" s="42">
        <f t="shared" si="1"/>
        <v>1314512.3999999999</v>
      </c>
      <c r="G36" s="42"/>
      <c r="H36" s="42"/>
      <c r="I36" s="42"/>
      <c r="J36" s="48"/>
    </row>
    <row r="37" spans="1:10" s="38" customFormat="1" ht="58.5" customHeight="1" x14ac:dyDescent="0.25">
      <c r="A37" s="37"/>
      <c r="B37" s="52" t="s">
        <v>42</v>
      </c>
      <c r="C37" s="52"/>
      <c r="D37" s="42">
        <v>2099350.7999999998</v>
      </c>
      <c r="E37" s="42">
        <f>E38</f>
        <v>-784838.4</v>
      </c>
      <c r="F37" s="42">
        <f t="shared" si="1"/>
        <v>1314512.3999999999</v>
      </c>
      <c r="G37" s="42">
        <v>2365194</v>
      </c>
      <c r="H37" s="42"/>
      <c r="I37" s="42">
        <v>2365194</v>
      </c>
      <c r="J37" s="49"/>
    </row>
    <row r="38" spans="1:10" s="38" customFormat="1" ht="16.5" customHeight="1" x14ac:dyDescent="0.25">
      <c r="A38" s="37"/>
      <c r="B38" s="55" t="s">
        <v>1</v>
      </c>
      <c r="C38" s="55"/>
      <c r="D38" s="44">
        <v>2099350.7999999998</v>
      </c>
      <c r="E38" s="44">
        <f>E39</f>
        <v>-784838.4</v>
      </c>
      <c r="F38" s="44">
        <f t="shared" si="1"/>
        <v>1314512.3999999999</v>
      </c>
      <c r="G38" s="44">
        <v>2365194</v>
      </c>
      <c r="H38" s="44"/>
      <c r="I38" s="44">
        <v>2365194</v>
      </c>
      <c r="J38" s="50"/>
    </row>
    <row r="39" spans="1:10" s="38" customFormat="1" ht="63" x14ac:dyDescent="0.25">
      <c r="A39" s="37"/>
      <c r="B39" s="51" t="s">
        <v>11</v>
      </c>
      <c r="C39" s="48" t="s">
        <v>44</v>
      </c>
      <c r="D39" s="44">
        <v>925710.8</v>
      </c>
      <c r="E39" s="44">
        <v>-784838.4</v>
      </c>
      <c r="F39" s="44">
        <f t="shared" si="1"/>
        <v>140872.40000000002</v>
      </c>
      <c r="G39" s="44"/>
      <c r="H39" s="44"/>
      <c r="I39" s="44"/>
      <c r="J39" s="48" t="s">
        <v>62</v>
      </c>
    </row>
  </sheetData>
  <autoFilter ref="A6:II39"/>
  <mergeCells count="28">
    <mergeCell ref="C2:J3"/>
    <mergeCell ref="B22:C22"/>
    <mergeCell ref="B20:C20"/>
    <mergeCell ref="D5:F5"/>
    <mergeCell ref="G5:I5"/>
    <mergeCell ref="B5:C6"/>
    <mergeCell ref="J5:J6"/>
    <mergeCell ref="B7:C7"/>
    <mergeCell ref="B8:C8"/>
    <mergeCell ref="B9:C9"/>
    <mergeCell ref="B10:C10"/>
    <mergeCell ref="B11:C11"/>
    <mergeCell ref="B15:C15"/>
    <mergeCell ref="B16:C16"/>
    <mergeCell ref="B19:C19"/>
    <mergeCell ref="B21:C21"/>
    <mergeCell ref="B23:C23"/>
    <mergeCell ref="J27:J28"/>
    <mergeCell ref="B38:C38"/>
    <mergeCell ref="B24:C24"/>
    <mergeCell ref="B37:C37"/>
    <mergeCell ref="B34:C34"/>
    <mergeCell ref="B35:C35"/>
    <mergeCell ref="B36:C36"/>
    <mergeCell ref="B27:B28"/>
    <mergeCell ref="B30:C30"/>
    <mergeCell ref="B31:C31"/>
    <mergeCell ref="B25:B26"/>
  </mergeCells>
  <pageMargins left="0.39370078740157483" right="0.39370078740157483" top="0.15748031496062992" bottom="0.27559055118110237" header="0.15748031496062992" footer="0.15748031496062992"/>
  <pageSetup paperSize="9" scale="55" firstPageNumber="2794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Шубная  Юлия  Петровна</cp:lastModifiedBy>
  <cp:lastPrinted>2018-09-06T05:31:16Z</cp:lastPrinted>
  <dcterms:created xsi:type="dcterms:W3CDTF">2017-09-12T09:48:26Z</dcterms:created>
  <dcterms:modified xsi:type="dcterms:W3CDTF">2018-09-06T05:31:27Z</dcterms:modified>
</cp:coreProperties>
</file>